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minimized="1" xWindow="440" yWindow="120" windowWidth="20300" windowHeight="16760" activeTab="1"/>
  </bookViews>
  <sheets>
    <sheet name="Plate 1 - Sheet1" sheetId="1" r:id="rId1"/>
    <sheet name="Sheet1" sheetId="2" r:id="rId2"/>
  </sheets>
  <definedNames>
    <definedName name="MethodPointer">10188408</definedName>
  </definedNames>
  <calcPr calcId="92512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2" l="1"/>
  <c r="I3" i="2"/>
  <c r="I4" i="2"/>
  <c r="I5" i="2"/>
  <c r="I6" i="2"/>
  <c r="I7" i="2"/>
  <c r="I8" i="2"/>
  <c r="I9" i="2"/>
  <c r="I2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" i="2"/>
  <c r="F30" i="2"/>
  <c r="G30" i="2"/>
  <c r="F31" i="2"/>
  <c r="G31" i="2"/>
  <c r="F32" i="2"/>
  <c r="G32" i="2"/>
  <c r="F2" i="2"/>
  <c r="G2" i="2"/>
  <c r="H4" i="2"/>
  <c r="H5" i="2"/>
  <c r="H6" i="2"/>
  <c r="H7" i="2"/>
  <c r="H8" i="2"/>
  <c r="H9" i="2"/>
  <c r="H2" i="2"/>
</calcChain>
</file>

<file path=xl/sharedStrings.xml><?xml version="1.0" encoding="utf-8"?>
<sst xmlns="http://schemas.openxmlformats.org/spreadsheetml/2006/main" count="176" uniqueCount="91">
  <si>
    <t>Software Version</t>
  </si>
  <si>
    <t>2.03.1</t>
  </si>
  <si>
    <t>Experiment File Path:</t>
  </si>
  <si>
    <t>C:\Users\Public\Documents\Experiments\emma SOD 25112013.xpt</t>
  </si>
  <si>
    <t>Protocol File Path:</t>
  </si>
  <si>
    <t>C:\gen 5\claudie\SOD kit point final.prt</t>
  </si>
  <si>
    <t>Plate Number</t>
  </si>
  <si>
    <t>Plate 1</t>
  </si>
  <si>
    <t>Date</t>
  </si>
  <si>
    <t>Time</t>
  </si>
  <si>
    <t>Reader Type:</t>
  </si>
  <si>
    <t>Synergy HT</t>
  </si>
  <si>
    <t>Reader Serial Number:</t>
  </si>
  <si>
    <t>Reading Type</t>
  </si>
  <si>
    <t>Reader</t>
  </si>
  <si>
    <t>Procedure Details</t>
  </si>
  <si>
    <t>Plate Type</t>
  </si>
  <si>
    <t>96 WELL PLATE</t>
  </si>
  <si>
    <t>Shake</t>
  </si>
  <si>
    <t>Medium, 0:10 (MM:SS)</t>
  </si>
  <si>
    <t>Read</t>
  </si>
  <si>
    <t>Absorbance Endpoint</t>
  </si>
  <si>
    <t>Full Plate</t>
  </si>
  <si>
    <t>Wavelengths: 450</t>
  </si>
  <si>
    <t>Read Speed: Normal</t>
  </si>
  <si>
    <t>Set Temperature</t>
  </si>
  <si>
    <t>Setpoint 37°C</t>
  </si>
  <si>
    <t>Preheat before moving to next step</t>
  </si>
  <si>
    <t>Layout</t>
  </si>
  <si>
    <t>A</t>
  </si>
  <si>
    <t>STDB1</t>
  </si>
  <si>
    <t>STDB2</t>
  </si>
  <si>
    <t>STDB3</t>
  </si>
  <si>
    <t>STDB4</t>
  </si>
  <si>
    <t>Well ID</t>
  </si>
  <si>
    <t>Conc/Dil</t>
  </si>
  <si>
    <t>B</t>
  </si>
  <si>
    <t>STDB5</t>
  </si>
  <si>
    <t>STDB6</t>
  </si>
  <si>
    <t>STDB7</t>
  </si>
  <si>
    <t>STDB8</t>
  </si>
  <si>
    <t>C</t>
  </si>
  <si>
    <t>SPL1</t>
  </si>
  <si>
    <t>SPL2</t>
  </si>
  <si>
    <t>SPL3</t>
  </si>
  <si>
    <t>SPL4</t>
  </si>
  <si>
    <t>D</t>
  </si>
  <si>
    <t>SPL5</t>
  </si>
  <si>
    <t>SPL6</t>
  </si>
  <si>
    <t>SPL7</t>
  </si>
  <si>
    <t>SPL8</t>
  </si>
  <si>
    <t>E</t>
  </si>
  <si>
    <t>SPL9</t>
  </si>
  <si>
    <t>SPL10</t>
  </si>
  <si>
    <t>SPL11</t>
  </si>
  <si>
    <t>SPL12</t>
  </si>
  <si>
    <t>F</t>
  </si>
  <si>
    <t>SPL13</t>
  </si>
  <si>
    <t>SPL14</t>
  </si>
  <si>
    <t>SPL15</t>
  </si>
  <si>
    <t>SPL16</t>
  </si>
  <si>
    <t>G</t>
  </si>
  <si>
    <t>SPL17</t>
  </si>
  <si>
    <t>SPL18</t>
  </si>
  <si>
    <t>SPL19</t>
  </si>
  <si>
    <t>SPL20</t>
  </si>
  <si>
    <t>H</t>
  </si>
  <si>
    <t>SPL21</t>
  </si>
  <si>
    <t>SPL22</t>
  </si>
  <si>
    <t>SPL23</t>
  </si>
  <si>
    <t>Results</t>
  </si>
  <si>
    <t>Actual Temperature:</t>
  </si>
  <si>
    <t>Sample</t>
  </si>
  <si>
    <t>Absorbance1</t>
  </si>
  <si>
    <t>Absorbance2</t>
  </si>
  <si>
    <t>Absorbance3</t>
  </si>
  <si>
    <t>mean</t>
  </si>
  <si>
    <t>SOD 100</t>
  </si>
  <si>
    <t>SOD 20</t>
  </si>
  <si>
    <t>SOD 8</t>
  </si>
  <si>
    <t>SOD 4</t>
  </si>
  <si>
    <t>SOD 2</t>
  </si>
  <si>
    <t>SOD 1</t>
  </si>
  <si>
    <t>SOD 0.5</t>
  </si>
  <si>
    <t>SOD 0.25</t>
  </si>
  <si>
    <t>blank1</t>
  </si>
  <si>
    <t>blank2</t>
  </si>
  <si>
    <t>blank3</t>
  </si>
  <si>
    <t>% inhib just blank 1</t>
  </si>
  <si>
    <t>log concentration</t>
  </si>
  <si>
    <t>log (mean absorbance)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</si>
</sst>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"/>
  </numFmts>
  <fonts count="9" x14ac:knownFonts="1">
    <font>
      <sz val="10"/>
      <name val="Arial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63"/>
      <name val="Arial"/>
      <family val="2"/>
    </font>
    <font>
      <sz val="7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i/>
      <sz val="10"/>
      <name val="Arial"/>
    </font>
    <font>
      <i/>
      <sz val="10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21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8" fontId="0" fillId="0" borderId="0" xfId="0" applyNumberFormat="1"/>
    <xf numFmtId="0" fontId="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8" fontId="7" fillId="0" borderId="0" xfId="0" applyNumberFormat="1" applyFont="1"/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0.0222230971128609"/>
                  <c:y val="-0.740852289297171"/>
                </c:manualLayout>
              </c:layout>
              <c:numFmt formatCode="General" sourceLinked="0"/>
            </c:trendlineLbl>
          </c:trendline>
          <c:xVal>
            <c:numRef>
              <c:f>Sheet1!$E$3:$E$9</c:f>
              <c:numCache>
                <c:formatCode>General</c:formatCode>
                <c:ptCount val="7"/>
                <c:pt idx="0">
                  <c:v>20.0</c:v>
                </c:pt>
                <c:pt idx="1">
                  <c:v>8.0</c:v>
                </c:pt>
                <c:pt idx="2">
                  <c:v>4.0</c:v>
                </c:pt>
                <c:pt idx="3">
                  <c:v>2.0</c:v>
                </c:pt>
                <c:pt idx="4">
                  <c:v>1.0</c:v>
                </c:pt>
                <c:pt idx="5">
                  <c:v>0.5</c:v>
                </c:pt>
                <c:pt idx="6">
                  <c:v>0.25</c:v>
                </c:pt>
              </c:numCache>
            </c:numRef>
          </c:xVal>
          <c:yVal>
            <c:numRef>
              <c:f>Sheet1!$F$3:$F$9</c:f>
              <c:numCache>
                <c:formatCode>General</c:formatCode>
                <c:ptCount val="7"/>
                <c:pt idx="0">
                  <c:v>0.0553333333333333</c:v>
                </c:pt>
                <c:pt idx="1">
                  <c:v>0.105</c:v>
                </c:pt>
                <c:pt idx="2">
                  <c:v>0.189333333333333</c:v>
                </c:pt>
                <c:pt idx="3">
                  <c:v>0.290333333333333</c:v>
                </c:pt>
                <c:pt idx="4">
                  <c:v>0.457333333333333</c:v>
                </c:pt>
                <c:pt idx="5">
                  <c:v>0.625333333333333</c:v>
                </c:pt>
                <c:pt idx="6">
                  <c:v>0.74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800824"/>
        <c:axId val="2130036536"/>
      </c:scatterChart>
      <c:valAx>
        <c:axId val="2139800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STANDARD CONCENTRATION</a:t>
                </a:r>
                <a:endParaRPr lang="en-US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0036536"/>
        <c:crosses val="autoZero"/>
        <c:crossBetween val="midCat"/>
      </c:valAx>
      <c:valAx>
        <c:axId val="2130036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 AT 450 NM</a:t>
                </a:r>
              </a:p>
            </c:rich>
          </c:tx>
          <c:layout>
            <c:manualLayout>
              <c:xMode val="edge"/>
              <c:yMode val="edge"/>
              <c:x val="0.0333333333333333"/>
              <c:y val="0.245370370370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39800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0.436159667541557"/>
                  <c:y val="-0.0491568241469816"/>
                </c:manualLayout>
              </c:layout>
              <c:numFmt formatCode="General" sourceLinked="0"/>
            </c:trendlineLbl>
          </c:trendline>
          <c:xVal>
            <c:numRef>
              <c:f>Sheet1!$E$3:$E$9</c:f>
              <c:numCache>
                <c:formatCode>General</c:formatCode>
                <c:ptCount val="7"/>
                <c:pt idx="0">
                  <c:v>20.0</c:v>
                </c:pt>
                <c:pt idx="1">
                  <c:v>8.0</c:v>
                </c:pt>
                <c:pt idx="2">
                  <c:v>4.0</c:v>
                </c:pt>
                <c:pt idx="3">
                  <c:v>2.0</c:v>
                </c:pt>
                <c:pt idx="4">
                  <c:v>1.0</c:v>
                </c:pt>
                <c:pt idx="5">
                  <c:v>0.5</c:v>
                </c:pt>
                <c:pt idx="6">
                  <c:v>0.25</c:v>
                </c:pt>
              </c:numCache>
            </c:numRef>
          </c:xVal>
          <c:yVal>
            <c:numRef>
              <c:f>Sheet1!$H$3:$H$9</c:f>
              <c:numCache>
                <c:formatCode>0.0</c:formatCode>
                <c:ptCount val="7"/>
                <c:pt idx="0">
                  <c:v>93.85412810070343</c:v>
                </c:pt>
                <c:pt idx="1">
                  <c:v>88.33765272121436</c:v>
                </c:pt>
                <c:pt idx="2">
                  <c:v>78.9707515734913</c:v>
                </c:pt>
                <c:pt idx="3">
                  <c:v>67.75268419104035</c:v>
                </c:pt>
                <c:pt idx="4">
                  <c:v>49.20399851906701</c:v>
                </c:pt>
                <c:pt idx="5">
                  <c:v>30.54424287300998</c:v>
                </c:pt>
                <c:pt idx="6">
                  <c:v>17.8082191780822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507144"/>
        <c:axId val="2129503976"/>
      </c:scatterChart>
      <c:valAx>
        <c:axId val="2129507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Standard Concentration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9503976"/>
        <c:crosses val="autoZero"/>
        <c:crossBetween val="midCat"/>
      </c:valAx>
      <c:valAx>
        <c:axId val="2129503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inhibition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129507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16316491688539"/>
                  <c:y val="-0.699823928258968"/>
                </c:manualLayout>
              </c:layout>
              <c:numFmt formatCode="General" sourceLinked="0"/>
            </c:trendlineLbl>
          </c:trendline>
          <c:xVal>
            <c:numRef>
              <c:f>Sheet1!$G$3:$G$9</c:f>
              <c:numCache>
                <c:formatCode>General</c:formatCode>
                <c:ptCount val="7"/>
                <c:pt idx="0">
                  <c:v>-2.894379779293704</c:v>
                </c:pt>
                <c:pt idx="1">
                  <c:v>-2.253794928824613</c:v>
                </c:pt>
                <c:pt idx="2">
                  <c:v>-1.664246148929095</c:v>
                </c:pt>
                <c:pt idx="3">
                  <c:v>-1.236725590797744</c:v>
                </c:pt>
                <c:pt idx="4">
                  <c:v>-0.782342759364416</c:v>
                </c:pt>
                <c:pt idx="5">
                  <c:v>-0.469470438084077</c:v>
                </c:pt>
                <c:pt idx="6">
                  <c:v>-0.301105092783922</c:v>
                </c:pt>
              </c:numCache>
            </c:numRef>
          </c:xVal>
          <c:yVal>
            <c:numRef>
              <c:f>Sheet1!$E$3:$E$9</c:f>
              <c:numCache>
                <c:formatCode>General</c:formatCode>
                <c:ptCount val="7"/>
                <c:pt idx="0">
                  <c:v>20.0</c:v>
                </c:pt>
                <c:pt idx="1">
                  <c:v>8.0</c:v>
                </c:pt>
                <c:pt idx="2">
                  <c:v>4.0</c:v>
                </c:pt>
                <c:pt idx="3">
                  <c:v>2.0</c:v>
                </c:pt>
                <c:pt idx="4">
                  <c:v>1.0</c:v>
                </c:pt>
                <c:pt idx="5">
                  <c:v>0.5</c:v>
                </c:pt>
                <c:pt idx="6">
                  <c:v>0.25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314312"/>
        <c:axId val="2144168824"/>
      </c:scatterChart>
      <c:valAx>
        <c:axId val="2143314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(Abs at 450 nm)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4168824"/>
        <c:crosses val="autoZero"/>
        <c:crossBetween val="midCat"/>
      </c:valAx>
      <c:valAx>
        <c:axId val="2144168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Standard</a:t>
                </a:r>
                <a:r>
                  <a:rPr lang="en-US" baseline="0"/>
                  <a:t> concentration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33143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Sheet1!$I$3:$I$9</c:f>
              <c:numCache>
                <c:formatCode>General</c:formatCode>
                <c:ptCount val="7"/>
                <c:pt idx="0">
                  <c:v>2.995732273553991</c:v>
                </c:pt>
                <c:pt idx="1">
                  <c:v>2.079441541679836</c:v>
                </c:pt>
                <c:pt idx="2">
                  <c:v>1.386294361119891</c:v>
                </c:pt>
                <c:pt idx="3">
                  <c:v>0.693147180559945</c:v>
                </c:pt>
                <c:pt idx="4">
                  <c:v>0.0</c:v>
                </c:pt>
                <c:pt idx="5">
                  <c:v>-0.693147180559945</c:v>
                </c:pt>
                <c:pt idx="6">
                  <c:v>-1.386294361119891</c:v>
                </c:pt>
              </c:numCache>
            </c:numRef>
          </c:xVal>
          <c:yVal>
            <c:numRef>
              <c:f>Sheet1!$H$3:$H$9</c:f>
              <c:numCache>
                <c:formatCode>0.0</c:formatCode>
                <c:ptCount val="7"/>
                <c:pt idx="0">
                  <c:v>93.85412810070343</c:v>
                </c:pt>
                <c:pt idx="1">
                  <c:v>88.33765272121436</c:v>
                </c:pt>
                <c:pt idx="2">
                  <c:v>78.9707515734913</c:v>
                </c:pt>
                <c:pt idx="3">
                  <c:v>67.75268419104035</c:v>
                </c:pt>
                <c:pt idx="4">
                  <c:v>49.20399851906701</c:v>
                </c:pt>
                <c:pt idx="5">
                  <c:v>30.54424287300998</c:v>
                </c:pt>
                <c:pt idx="6">
                  <c:v>17.8082191780822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246168"/>
        <c:axId val="2143334296"/>
      </c:scatterChart>
      <c:valAx>
        <c:axId val="2144246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LN(concentration)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3334296"/>
        <c:crosses val="autoZero"/>
        <c:crossBetween val="midCat"/>
      </c:valAx>
      <c:valAx>
        <c:axId val="2143334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inhibition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144246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0367265966754156"/>
                  <c:y val="-0.498205380577428"/>
                </c:manualLayout>
              </c:layout>
              <c:numFmt formatCode="General" sourceLinked="0"/>
            </c:trendlineLbl>
          </c:trendline>
          <c:xVal>
            <c:numRef>
              <c:f>Sheet1!$F$3:$F$9</c:f>
              <c:numCache>
                <c:formatCode>General</c:formatCode>
                <c:ptCount val="7"/>
                <c:pt idx="0">
                  <c:v>0.0553333333333333</c:v>
                </c:pt>
                <c:pt idx="1">
                  <c:v>0.105</c:v>
                </c:pt>
                <c:pt idx="2">
                  <c:v>0.189333333333333</c:v>
                </c:pt>
                <c:pt idx="3">
                  <c:v>0.290333333333333</c:v>
                </c:pt>
                <c:pt idx="4">
                  <c:v>0.457333333333333</c:v>
                </c:pt>
                <c:pt idx="5">
                  <c:v>0.625333333333333</c:v>
                </c:pt>
                <c:pt idx="6">
                  <c:v>0.74</c:v>
                </c:pt>
              </c:numCache>
            </c:numRef>
          </c:xVal>
          <c:yVal>
            <c:numRef>
              <c:f>Sheet1!$H$3:$H$9</c:f>
              <c:numCache>
                <c:formatCode>0.0</c:formatCode>
                <c:ptCount val="7"/>
                <c:pt idx="0">
                  <c:v>93.85412810070343</c:v>
                </c:pt>
                <c:pt idx="1">
                  <c:v>88.33765272121436</c:v>
                </c:pt>
                <c:pt idx="2">
                  <c:v>78.9707515734913</c:v>
                </c:pt>
                <c:pt idx="3">
                  <c:v>67.75268419104035</c:v>
                </c:pt>
                <c:pt idx="4">
                  <c:v>49.20399851906701</c:v>
                </c:pt>
                <c:pt idx="5">
                  <c:v>30.54424287300998</c:v>
                </c:pt>
                <c:pt idx="6">
                  <c:v>17.8082191780822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2006824"/>
        <c:axId val="2144835960"/>
      </c:scatterChart>
      <c:valAx>
        <c:axId val="214200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Standard abs at 450 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44835960"/>
        <c:crosses val="autoZero"/>
        <c:crossBetween val="midCat"/>
      </c:valAx>
      <c:valAx>
        <c:axId val="2144835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inhibition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142006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36</xdr:row>
      <xdr:rowOff>107950</xdr:rowOff>
    </xdr:from>
    <xdr:to>
      <xdr:col>12</xdr:col>
      <xdr:colOff>539750</xdr:colOff>
      <xdr:row>54</xdr:row>
      <xdr:rowOff>107950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698500</xdr:colOff>
      <xdr:row>17</xdr:row>
      <xdr:rowOff>127000</xdr:rowOff>
    </xdr:from>
    <xdr:to>
      <xdr:col>15</xdr:col>
      <xdr:colOff>457200</xdr:colOff>
      <xdr:row>36</xdr:row>
      <xdr:rowOff>6350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298450</xdr:colOff>
      <xdr:row>33</xdr:row>
      <xdr:rowOff>69850</xdr:rowOff>
    </xdr:from>
    <xdr:to>
      <xdr:col>6</xdr:col>
      <xdr:colOff>787400</xdr:colOff>
      <xdr:row>50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482600</xdr:colOff>
      <xdr:row>0</xdr:row>
      <xdr:rowOff>38100</xdr:rowOff>
    </xdr:from>
    <xdr:to>
      <xdr:col>16</xdr:col>
      <xdr:colOff>546100</xdr:colOff>
      <xdr:row>17</xdr:row>
      <xdr:rowOff>146050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755650</xdr:colOff>
      <xdr:row>36</xdr:row>
      <xdr:rowOff>82550</xdr:rowOff>
    </xdr:from>
    <xdr:to>
      <xdr:col>18</xdr:col>
      <xdr:colOff>374650</xdr:colOff>
      <xdr:row>54</xdr:row>
      <xdr:rowOff>82550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4"/>
  <sheetViews>
    <sheetView topLeftCell="A46" workbookViewId="0">
      <selection activeCell="I54" sqref="I54:K54"/>
    </sheetView>
  </sheetViews>
  <sheetFormatPr baseColWidth="10" defaultColWidth="9.1640625" defaultRowHeight="12" x14ac:dyDescent="0"/>
  <cols>
    <col min="1" max="1" width="20.6640625" customWidth="1"/>
    <col min="2" max="2" width="12.6640625" customWidth="1"/>
  </cols>
  <sheetData>
    <row r="2" spans="1:2">
      <c r="A2" s="1" t="s">
        <v>0</v>
      </c>
      <c r="B2" s="1" t="s">
        <v>1</v>
      </c>
    </row>
    <row r="4" spans="1:2" ht="60">
      <c r="A4" s="1" t="s">
        <v>2</v>
      </c>
      <c r="B4" s="1" t="s">
        <v>3</v>
      </c>
    </row>
    <row r="5" spans="1:2" ht="48">
      <c r="A5" s="1" t="s">
        <v>4</v>
      </c>
      <c r="B5" s="1" t="s">
        <v>5</v>
      </c>
    </row>
    <row r="6" spans="1:2">
      <c r="A6" s="1" t="s">
        <v>6</v>
      </c>
      <c r="B6" s="1" t="s">
        <v>7</v>
      </c>
    </row>
    <row r="7" spans="1:2">
      <c r="A7" s="1" t="s">
        <v>8</v>
      </c>
      <c r="B7" s="2">
        <v>41603</v>
      </c>
    </row>
    <row r="8" spans="1:2">
      <c r="A8" s="1" t="s">
        <v>9</v>
      </c>
      <c r="B8" s="3">
        <v>0.48623842592592598</v>
      </c>
    </row>
    <row r="9" spans="1:2">
      <c r="A9" s="1" t="s">
        <v>10</v>
      </c>
      <c r="B9" s="1" t="s">
        <v>11</v>
      </c>
    </row>
    <row r="10" spans="1:2">
      <c r="A10" s="1" t="s">
        <v>12</v>
      </c>
      <c r="B10" s="1">
        <v>198877</v>
      </c>
    </row>
    <row r="11" spans="1:2">
      <c r="A11" s="1" t="s">
        <v>13</v>
      </c>
      <c r="B11" s="1" t="s">
        <v>14</v>
      </c>
    </row>
    <row r="13" spans="1:2">
      <c r="A13" s="4" t="s">
        <v>15</v>
      </c>
      <c r="B13" s="1"/>
    </row>
    <row r="14" spans="1:2" ht="24">
      <c r="A14" s="1" t="s">
        <v>16</v>
      </c>
      <c r="B14" s="1" t="s">
        <v>17</v>
      </c>
    </row>
    <row r="15" spans="1:2" ht="24">
      <c r="A15" s="1" t="s">
        <v>18</v>
      </c>
      <c r="B15" s="1" t="s">
        <v>19</v>
      </c>
    </row>
    <row r="16" spans="1:2" ht="24">
      <c r="A16" s="1" t="s">
        <v>20</v>
      </c>
      <c r="B16" s="1" t="s">
        <v>21</v>
      </c>
    </row>
    <row r="17" spans="1:15">
      <c r="A17" s="1"/>
      <c r="B17" s="1" t="s">
        <v>22</v>
      </c>
    </row>
    <row r="18" spans="1:15" ht="24">
      <c r="A18" s="1"/>
      <c r="B18" s="1" t="s">
        <v>23</v>
      </c>
    </row>
    <row r="19" spans="1:15" ht="24">
      <c r="A19" s="1"/>
      <c r="B19" s="1" t="s">
        <v>24</v>
      </c>
    </row>
    <row r="20" spans="1:15">
      <c r="A20" s="1" t="s">
        <v>25</v>
      </c>
      <c r="B20" s="1" t="s">
        <v>26</v>
      </c>
    </row>
    <row r="21" spans="1:15" ht="36">
      <c r="A21" s="1"/>
      <c r="B21" s="1" t="s">
        <v>27</v>
      </c>
    </row>
    <row r="23" spans="1:15">
      <c r="A23" s="4" t="s">
        <v>28</v>
      </c>
      <c r="B23" s="1"/>
    </row>
    <row r="25" spans="1:15">
      <c r="B25" s="5"/>
      <c r="C25" s="6">
        <v>1</v>
      </c>
      <c r="D25" s="6">
        <v>2</v>
      </c>
      <c r="E25" s="6">
        <v>3</v>
      </c>
      <c r="F25" s="6">
        <v>4</v>
      </c>
      <c r="G25" s="6">
        <v>5</v>
      </c>
      <c r="H25" s="6">
        <v>6</v>
      </c>
      <c r="I25" s="6">
        <v>7</v>
      </c>
      <c r="J25" s="6">
        <v>8</v>
      </c>
      <c r="K25" s="6">
        <v>9</v>
      </c>
      <c r="L25" s="6">
        <v>10</v>
      </c>
      <c r="M25" s="6">
        <v>11</v>
      </c>
      <c r="N25" s="6">
        <v>12</v>
      </c>
    </row>
    <row r="26" spans="1:15">
      <c r="B26" s="21" t="s">
        <v>29</v>
      </c>
      <c r="C26" s="7" t="s">
        <v>30</v>
      </c>
      <c r="D26" s="7" t="s">
        <v>30</v>
      </c>
      <c r="E26" s="7" t="s">
        <v>30</v>
      </c>
      <c r="F26" s="7" t="s">
        <v>31</v>
      </c>
      <c r="G26" s="7" t="s">
        <v>31</v>
      </c>
      <c r="H26" s="7" t="s">
        <v>31</v>
      </c>
      <c r="I26" s="7" t="s">
        <v>32</v>
      </c>
      <c r="J26" s="7" t="s">
        <v>32</v>
      </c>
      <c r="K26" s="7" t="s">
        <v>32</v>
      </c>
      <c r="L26" s="7" t="s">
        <v>33</v>
      </c>
      <c r="M26" s="7" t="s">
        <v>33</v>
      </c>
      <c r="N26" s="7" t="s">
        <v>33</v>
      </c>
      <c r="O26" s="8" t="s">
        <v>34</v>
      </c>
    </row>
    <row r="27" spans="1:15">
      <c r="B27" s="22"/>
      <c r="C27" s="9">
        <v>100</v>
      </c>
      <c r="D27" s="9">
        <v>100</v>
      </c>
      <c r="E27" s="9">
        <v>100</v>
      </c>
      <c r="F27" s="9">
        <v>20</v>
      </c>
      <c r="G27" s="9">
        <v>20</v>
      </c>
      <c r="H27" s="9">
        <v>20</v>
      </c>
      <c r="I27" s="9">
        <v>8</v>
      </c>
      <c r="J27" s="9">
        <v>8</v>
      </c>
      <c r="K27" s="9">
        <v>8</v>
      </c>
      <c r="L27" s="9">
        <v>4</v>
      </c>
      <c r="M27" s="9">
        <v>4</v>
      </c>
      <c r="N27" s="9">
        <v>4</v>
      </c>
      <c r="O27" s="8" t="s">
        <v>35</v>
      </c>
    </row>
    <row r="28" spans="1:15">
      <c r="B28" s="21" t="s">
        <v>36</v>
      </c>
      <c r="C28" s="7" t="s">
        <v>37</v>
      </c>
      <c r="D28" s="7" t="s">
        <v>37</v>
      </c>
      <c r="E28" s="7" t="s">
        <v>37</v>
      </c>
      <c r="F28" s="7" t="s">
        <v>38</v>
      </c>
      <c r="G28" s="7" t="s">
        <v>38</v>
      </c>
      <c r="H28" s="7" t="s">
        <v>38</v>
      </c>
      <c r="I28" s="7" t="s">
        <v>39</v>
      </c>
      <c r="J28" s="7" t="s">
        <v>39</v>
      </c>
      <c r="K28" s="7" t="s">
        <v>39</v>
      </c>
      <c r="L28" s="7" t="s">
        <v>40</v>
      </c>
      <c r="M28" s="7" t="s">
        <v>40</v>
      </c>
      <c r="N28" s="7" t="s">
        <v>40</v>
      </c>
      <c r="O28" s="8" t="s">
        <v>34</v>
      </c>
    </row>
    <row r="29" spans="1:15">
      <c r="B29" s="22"/>
      <c r="C29" s="9">
        <v>2</v>
      </c>
      <c r="D29" s="9">
        <v>2</v>
      </c>
      <c r="E29" s="9">
        <v>2</v>
      </c>
      <c r="F29" s="9">
        <v>1</v>
      </c>
      <c r="G29" s="9">
        <v>1</v>
      </c>
      <c r="H29" s="9">
        <v>1</v>
      </c>
      <c r="I29" s="9">
        <v>0.5</v>
      </c>
      <c r="J29" s="9">
        <v>0.5</v>
      </c>
      <c r="K29" s="9">
        <v>0.5</v>
      </c>
      <c r="L29" s="9">
        <v>0.25</v>
      </c>
      <c r="M29" s="9">
        <v>0.25</v>
      </c>
      <c r="N29" s="9">
        <v>0.25</v>
      </c>
      <c r="O29" s="8" t="s">
        <v>35</v>
      </c>
    </row>
    <row r="30" spans="1:15">
      <c r="B30" s="21" t="s">
        <v>41</v>
      </c>
      <c r="C30" s="10" t="s">
        <v>42</v>
      </c>
      <c r="D30" s="10" t="s">
        <v>42</v>
      </c>
      <c r="E30" s="10" t="s">
        <v>42</v>
      </c>
      <c r="F30" s="10" t="s">
        <v>43</v>
      </c>
      <c r="G30" s="10" t="s">
        <v>43</v>
      </c>
      <c r="H30" s="10" t="s">
        <v>43</v>
      </c>
      <c r="I30" s="10" t="s">
        <v>44</v>
      </c>
      <c r="J30" s="10" t="s">
        <v>44</v>
      </c>
      <c r="K30" s="10" t="s">
        <v>44</v>
      </c>
      <c r="L30" s="10" t="s">
        <v>45</v>
      </c>
      <c r="M30" s="10" t="s">
        <v>45</v>
      </c>
      <c r="N30" s="10" t="s">
        <v>45</v>
      </c>
      <c r="O30" s="8" t="s">
        <v>34</v>
      </c>
    </row>
    <row r="31" spans="1:15">
      <c r="B31" s="2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8" t="s">
        <v>35</v>
      </c>
    </row>
    <row r="32" spans="1:15">
      <c r="B32" s="21" t="s">
        <v>46</v>
      </c>
      <c r="C32" s="10" t="s">
        <v>47</v>
      </c>
      <c r="D32" s="10" t="s">
        <v>47</v>
      </c>
      <c r="E32" s="10" t="s">
        <v>47</v>
      </c>
      <c r="F32" s="10" t="s">
        <v>48</v>
      </c>
      <c r="G32" s="10" t="s">
        <v>48</v>
      </c>
      <c r="H32" s="10" t="s">
        <v>48</v>
      </c>
      <c r="I32" s="10" t="s">
        <v>49</v>
      </c>
      <c r="J32" s="10" t="s">
        <v>49</v>
      </c>
      <c r="K32" s="10" t="s">
        <v>49</v>
      </c>
      <c r="L32" s="10" t="s">
        <v>50</v>
      </c>
      <c r="M32" s="10" t="s">
        <v>50</v>
      </c>
      <c r="N32" s="10" t="s">
        <v>50</v>
      </c>
      <c r="O32" s="8" t="s">
        <v>34</v>
      </c>
    </row>
    <row r="33" spans="1:15">
      <c r="B33" s="2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8" t="s">
        <v>35</v>
      </c>
    </row>
    <row r="34" spans="1:15">
      <c r="B34" s="21" t="s">
        <v>51</v>
      </c>
      <c r="C34" s="10" t="s">
        <v>52</v>
      </c>
      <c r="D34" s="10" t="s">
        <v>52</v>
      </c>
      <c r="E34" s="10" t="s">
        <v>52</v>
      </c>
      <c r="F34" s="10" t="s">
        <v>53</v>
      </c>
      <c r="G34" s="10" t="s">
        <v>53</v>
      </c>
      <c r="H34" s="10" t="s">
        <v>53</v>
      </c>
      <c r="I34" s="10" t="s">
        <v>54</v>
      </c>
      <c r="J34" s="10" t="s">
        <v>54</v>
      </c>
      <c r="K34" s="10" t="s">
        <v>54</v>
      </c>
      <c r="L34" s="10" t="s">
        <v>55</v>
      </c>
      <c r="M34" s="10" t="s">
        <v>55</v>
      </c>
      <c r="N34" s="10" t="s">
        <v>55</v>
      </c>
      <c r="O34" s="8" t="s">
        <v>34</v>
      </c>
    </row>
    <row r="35" spans="1:15">
      <c r="B35" s="2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8" t="s">
        <v>35</v>
      </c>
    </row>
    <row r="36" spans="1:15">
      <c r="B36" s="21" t="s">
        <v>56</v>
      </c>
      <c r="C36" s="10" t="s">
        <v>57</v>
      </c>
      <c r="D36" s="10" t="s">
        <v>57</v>
      </c>
      <c r="E36" s="10" t="s">
        <v>57</v>
      </c>
      <c r="F36" s="10" t="s">
        <v>58</v>
      </c>
      <c r="G36" s="10" t="s">
        <v>58</v>
      </c>
      <c r="H36" s="10" t="s">
        <v>58</v>
      </c>
      <c r="I36" s="10" t="s">
        <v>59</v>
      </c>
      <c r="J36" s="10" t="s">
        <v>59</v>
      </c>
      <c r="K36" s="10" t="s">
        <v>59</v>
      </c>
      <c r="L36" s="10" t="s">
        <v>60</v>
      </c>
      <c r="M36" s="10" t="s">
        <v>60</v>
      </c>
      <c r="N36" s="10" t="s">
        <v>60</v>
      </c>
      <c r="O36" s="8" t="s">
        <v>34</v>
      </c>
    </row>
    <row r="37" spans="1:15">
      <c r="B37" s="2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8" t="s">
        <v>35</v>
      </c>
    </row>
    <row r="38" spans="1:15">
      <c r="B38" s="21" t="s">
        <v>61</v>
      </c>
      <c r="C38" s="10" t="s">
        <v>62</v>
      </c>
      <c r="D38" s="10" t="s">
        <v>62</v>
      </c>
      <c r="E38" s="10" t="s">
        <v>62</v>
      </c>
      <c r="F38" s="10" t="s">
        <v>63</v>
      </c>
      <c r="G38" s="10" t="s">
        <v>63</v>
      </c>
      <c r="H38" s="10" t="s">
        <v>63</v>
      </c>
      <c r="I38" s="10" t="s">
        <v>64</v>
      </c>
      <c r="J38" s="10" t="s">
        <v>64</v>
      </c>
      <c r="K38" s="10" t="s">
        <v>64</v>
      </c>
      <c r="L38" s="10" t="s">
        <v>65</v>
      </c>
      <c r="M38" s="10" t="s">
        <v>65</v>
      </c>
      <c r="N38" s="10" t="s">
        <v>65</v>
      </c>
      <c r="O38" s="8" t="s">
        <v>34</v>
      </c>
    </row>
    <row r="39" spans="1:15">
      <c r="B39" s="2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8" t="s">
        <v>35</v>
      </c>
    </row>
    <row r="40" spans="1:15">
      <c r="B40" s="21" t="s">
        <v>66</v>
      </c>
      <c r="C40" s="10" t="s">
        <v>67</v>
      </c>
      <c r="D40" s="10" t="s">
        <v>67</v>
      </c>
      <c r="E40" s="10" t="s">
        <v>67</v>
      </c>
      <c r="F40" s="10" t="s">
        <v>68</v>
      </c>
      <c r="G40" s="10" t="s">
        <v>68</v>
      </c>
      <c r="H40" s="10" t="s">
        <v>68</v>
      </c>
      <c r="I40" s="10" t="s">
        <v>69</v>
      </c>
      <c r="J40" s="10" t="s">
        <v>69</v>
      </c>
      <c r="K40" s="10" t="s">
        <v>69</v>
      </c>
      <c r="L40" s="12"/>
      <c r="M40" s="12"/>
      <c r="N40" s="12"/>
      <c r="O40" s="8" t="s">
        <v>34</v>
      </c>
    </row>
    <row r="41" spans="1:15">
      <c r="B41" s="22"/>
      <c r="C41" s="11"/>
      <c r="D41" s="11"/>
      <c r="E41" s="11"/>
      <c r="F41" s="11"/>
      <c r="G41" s="11"/>
      <c r="H41" s="11"/>
      <c r="I41" s="11"/>
      <c r="J41" s="11"/>
      <c r="K41" s="11"/>
      <c r="L41" s="13"/>
      <c r="M41" s="13"/>
      <c r="N41" s="13"/>
      <c r="O41" s="8" t="s">
        <v>35</v>
      </c>
    </row>
    <row r="43" spans="1:15">
      <c r="A43" s="4" t="s">
        <v>70</v>
      </c>
      <c r="B43" s="1"/>
    </row>
    <row r="44" spans="1:15">
      <c r="A44" s="1" t="s">
        <v>71</v>
      </c>
      <c r="B44" s="1">
        <v>36.1</v>
      </c>
    </row>
    <row r="46" spans="1:15">
      <c r="B46" s="5"/>
      <c r="C46" s="6">
        <v>1</v>
      </c>
      <c r="D46" s="6">
        <v>2</v>
      </c>
      <c r="E46" s="6">
        <v>3</v>
      </c>
      <c r="F46" s="6">
        <v>4</v>
      </c>
      <c r="G46" s="6">
        <v>5</v>
      </c>
      <c r="H46" s="6">
        <v>6</v>
      </c>
      <c r="I46" s="6">
        <v>7</v>
      </c>
      <c r="J46" s="6">
        <v>8</v>
      </c>
      <c r="K46" s="6">
        <v>9</v>
      </c>
      <c r="L46" s="6">
        <v>10</v>
      </c>
      <c r="M46" s="6">
        <v>11</v>
      </c>
      <c r="N46" s="6">
        <v>12</v>
      </c>
    </row>
    <row r="47" spans="1:15">
      <c r="B47" s="6" t="s">
        <v>29</v>
      </c>
      <c r="C47" s="14">
        <v>4.3999999999999997E-2</v>
      </c>
      <c r="D47" s="14">
        <v>4.2999999999999997E-2</v>
      </c>
      <c r="E47" s="14">
        <v>4.2000000000000003E-2</v>
      </c>
      <c r="F47" s="14">
        <v>0.05</v>
      </c>
      <c r="G47" s="14">
        <v>5.8000000000000003E-2</v>
      </c>
      <c r="H47" s="14">
        <v>5.8000000000000003E-2</v>
      </c>
      <c r="I47" s="15">
        <v>0.107</v>
      </c>
      <c r="J47" s="15">
        <v>0.107</v>
      </c>
      <c r="K47" s="14">
        <v>0.10100000000000001</v>
      </c>
      <c r="L47" s="16">
        <v>0.183</v>
      </c>
      <c r="M47" s="16">
        <v>0.185</v>
      </c>
      <c r="N47" s="16">
        <v>0.2</v>
      </c>
      <c r="O47" s="8">
        <v>450</v>
      </c>
    </row>
    <row r="48" spans="1:15">
      <c r="B48" s="6" t="s">
        <v>36</v>
      </c>
      <c r="C48" s="16">
        <v>0.28000000000000003</v>
      </c>
      <c r="D48" s="16">
        <v>0.28799999999999998</v>
      </c>
      <c r="E48" s="17">
        <v>0.30299999999999999</v>
      </c>
      <c r="F48" s="17">
        <v>0.42799999999999999</v>
      </c>
      <c r="G48" s="17">
        <v>0.47899999999999998</v>
      </c>
      <c r="H48" s="17">
        <v>0.46500000000000002</v>
      </c>
      <c r="I48" s="18">
        <v>0.58199999999999996</v>
      </c>
      <c r="J48" s="19">
        <v>0.65100000000000002</v>
      </c>
      <c r="K48" s="19">
        <v>0.64300000000000002</v>
      </c>
      <c r="L48" s="19">
        <v>0.751</v>
      </c>
      <c r="M48" s="19">
        <v>0.71699999999999997</v>
      </c>
      <c r="N48" s="19">
        <v>0.752</v>
      </c>
      <c r="O48" s="8">
        <v>450</v>
      </c>
    </row>
    <row r="49" spans="2:15">
      <c r="B49" s="6" t="s">
        <v>41</v>
      </c>
      <c r="C49" s="19">
        <v>0.78700000000000003</v>
      </c>
      <c r="D49" s="19">
        <v>0.78100000000000003</v>
      </c>
      <c r="E49" s="19">
        <v>0.751</v>
      </c>
      <c r="F49" s="19">
        <v>0.64</v>
      </c>
      <c r="G49" s="19">
        <v>0.66</v>
      </c>
      <c r="H49" s="19">
        <v>0.66500000000000004</v>
      </c>
      <c r="I49" s="17">
        <v>0.30299999999999999</v>
      </c>
      <c r="J49" s="17">
        <v>0.308</v>
      </c>
      <c r="K49" s="16">
        <v>0.28999999999999998</v>
      </c>
      <c r="L49" s="18">
        <v>0.48499999999999999</v>
      </c>
      <c r="M49" s="17">
        <v>0.45900000000000002</v>
      </c>
      <c r="N49" s="18">
        <v>0.51800000000000002</v>
      </c>
      <c r="O49" s="8">
        <v>450</v>
      </c>
    </row>
    <row r="50" spans="2:15">
      <c r="B50" s="6" t="s">
        <v>46</v>
      </c>
      <c r="C50" s="19">
        <v>0.69899999999999995</v>
      </c>
      <c r="D50" s="19">
        <v>0.68500000000000005</v>
      </c>
      <c r="E50" s="19">
        <v>0.68300000000000005</v>
      </c>
      <c r="F50" s="17">
        <v>0.39700000000000002</v>
      </c>
      <c r="G50" s="17">
        <v>0.36599999999999999</v>
      </c>
      <c r="H50" s="17">
        <v>0.33500000000000002</v>
      </c>
      <c r="I50" s="18">
        <v>0.54600000000000004</v>
      </c>
      <c r="J50" s="18">
        <v>0.57399999999999995</v>
      </c>
      <c r="K50" s="18">
        <v>0.53700000000000003</v>
      </c>
      <c r="L50" s="18">
        <v>0.53</v>
      </c>
      <c r="M50" s="18">
        <v>0.53</v>
      </c>
      <c r="N50" s="18">
        <v>0.59699999999999998</v>
      </c>
      <c r="O50" s="8">
        <v>450</v>
      </c>
    </row>
    <row r="51" spans="2:15">
      <c r="B51" s="6" t="s">
        <v>51</v>
      </c>
      <c r="C51" s="17">
        <v>0.36899999999999999</v>
      </c>
      <c r="D51" s="17">
        <v>0.34899999999999998</v>
      </c>
      <c r="E51" s="17">
        <v>0.3</v>
      </c>
      <c r="F51" s="17">
        <v>0.40899999999999997</v>
      </c>
      <c r="G51" s="17">
        <v>0.40799999999999997</v>
      </c>
      <c r="H51" s="17">
        <v>0.39800000000000002</v>
      </c>
      <c r="I51" s="17">
        <v>0.46400000000000002</v>
      </c>
      <c r="J51" s="17">
        <v>0.441</v>
      </c>
      <c r="K51" s="17">
        <v>0.46400000000000002</v>
      </c>
      <c r="L51" s="17">
        <v>0.45700000000000002</v>
      </c>
      <c r="M51" s="17">
        <v>0.46100000000000002</v>
      </c>
      <c r="N51" s="18">
        <v>0.48799999999999999</v>
      </c>
      <c r="O51" s="8">
        <v>450</v>
      </c>
    </row>
    <row r="52" spans="2:15">
      <c r="B52" s="6" t="s">
        <v>56</v>
      </c>
      <c r="C52" s="19">
        <v>0.70399999999999996</v>
      </c>
      <c r="D52" s="19">
        <v>0.66900000000000004</v>
      </c>
      <c r="E52" s="19">
        <v>0.65600000000000003</v>
      </c>
      <c r="F52" s="19">
        <v>0.64200000000000002</v>
      </c>
      <c r="G52" s="18">
        <v>0.59599999999999997</v>
      </c>
      <c r="H52" s="19">
        <v>0.64400000000000002</v>
      </c>
      <c r="I52" s="18">
        <v>0.51</v>
      </c>
      <c r="J52" s="18">
        <v>0.502</v>
      </c>
      <c r="K52" s="18">
        <v>0.52</v>
      </c>
      <c r="L52" s="19">
        <v>0.83899999999999997</v>
      </c>
      <c r="M52" s="19">
        <v>0.84099999999999997</v>
      </c>
      <c r="N52" s="19">
        <v>0.85599999999999998</v>
      </c>
      <c r="O52" s="8">
        <v>450</v>
      </c>
    </row>
    <row r="53" spans="2:15">
      <c r="B53" s="6" t="s">
        <v>61</v>
      </c>
      <c r="C53" s="19">
        <v>0.67700000000000005</v>
      </c>
      <c r="D53" s="19">
        <v>0.65400000000000003</v>
      </c>
      <c r="E53" s="19">
        <v>0.63400000000000001</v>
      </c>
      <c r="F53" s="19">
        <v>0.78100000000000003</v>
      </c>
      <c r="G53" s="19">
        <v>0.77300000000000002</v>
      </c>
      <c r="H53" s="19">
        <v>0.80600000000000005</v>
      </c>
      <c r="I53" s="18">
        <v>0.48299999999999998</v>
      </c>
      <c r="J53" s="17">
        <v>0.47599999999999998</v>
      </c>
      <c r="K53" s="18">
        <v>0.48599999999999999</v>
      </c>
      <c r="L53" s="19">
        <v>0.66</v>
      </c>
      <c r="M53" s="19">
        <v>0.66200000000000003</v>
      </c>
      <c r="N53" s="19">
        <v>0.71099999999999997</v>
      </c>
      <c r="O53" s="8">
        <v>450</v>
      </c>
    </row>
    <row r="54" spans="2:15">
      <c r="B54" s="6" t="s">
        <v>66</v>
      </c>
      <c r="C54" s="20">
        <v>0.88100000000000001</v>
      </c>
      <c r="D54" s="20">
        <v>0.90800000000000003</v>
      </c>
      <c r="E54" s="20">
        <v>0.91200000000000003</v>
      </c>
      <c r="F54" s="19">
        <v>0.84599999999999997</v>
      </c>
      <c r="G54" s="20">
        <v>0.872</v>
      </c>
      <c r="H54" s="19">
        <v>0.85399999999999998</v>
      </c>
      <c r="I54" s="20">
        <v>0.90500000000000003</v>
      </c>
      <c r="J54" s="20">
        <v>0.91900000000000004</v>
      </c>
      <c r="K54" s="20">
        <v>0.91400000000000003</v>
      </c>
      <c r="L54" s="14"/>
      <c r="M54" s="14"/>
      <c r="N54" s="14"/>
      <c r="O54" s="8">
        <v>450</v>
      </c>
    </row>
  </sheetData>
  <mergeCells count="8">
    <mergeCell ref="B38:B39"/>
    <mergeCell ref="B40:B41"/>
    <mergeCell ref="B26:B27"/>
    <mergeCell ref="B28:B29"/>
    <mergeCell ref="B30:B31"/>
    <mergeCell ref="B32:B33"/>
    <mergeCell ref="B34:B35"/>
    <mergeCell ref="B36:B37"/>
  </mergeCells>
  <phoneticPr fontId="0" type="noConversion"/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F32" sqref="F32"/>
    </sheetView>
  </sheetViews>
  <sheetFormatPr baseColWidth="10" defaultRowHeight="12" x14ac:dyDescent="0"/>
  <cols>
    <col min="2" max="4" width="10.83203125" style="23"/>
  </cols>
  <sheetData>
    <row r="1" spans="1:9">
      <c r="A1" t="s">
        <v>72</v>
      </c>
      <c r="B1" s="23" t="s">
        <v>73</v>
      </c>
      <c r="C1" s="23" t="s">
        <v>74</v>
      </c>
      <c r="D1" s="23" t="s">
        <v>75</v>
      </c>
      <c r="E1" t="s">
        <v>35</v>
      </c>
      <c r="F1" t="s">
        <v>76</v>
      </c>
      <c r="G1" t="s">
        <v>90</v>
      </c>
      <c r="H1" t="s">
        <v>88</v>
      </c>
      <c r="I1" t="s">
        <v>89</v>
      </c>
    </row>
    <row r="2" spans="1:9" s="28" customFormat="1">
      <c r="A2" s="28" t="s">
        <v>77</v>
      </c>
      <c r="B2" s="29">
        <v>4.3999999999999997E-2</v>
      </c>
      <c r="C2" s="29">
        <v>4.2999999999999997E-2</v>
      </c>
      <c r="D2" s="29">
        <v>4.2000000000000003E-2</v>
      </c>
      <c r="E2" s="30">
        <v>100</v>
      </c>
      <c r="F2" s="28">
        <f>AVERAGE(B2:D2)</f>
        <v>4.3000000000000003E-2</v>
      </c>
      <c r="G2" s="28">
        <f>LN(F2)</f>
        <v>-3.1465551632885744</v>
      </c>
      <c r="H2" s="31">
        <f>(($F$30-F2)/$F$30)*100</f>
        <v>95.223991114402068</v>
      </c>
      <c r="I2" s="28">
        <f>LN(E2)</f>
        <v>4.6051701859880918</v>
      </c>
    </row>
    <row r="3" spans="1:9">
      <c r="A3" t="s">
        <v>78</v>
      </c>
      <c r="B3" s="24">
        <v>0.05</v>
      </c>
      <c r="C3" s="24">
        <v>5.8000000000000003E-2</v>
      </c>
      <c r="D3" s="24">
        <v>5.8000000000000003E-2</v>
      </c>
      <c r="E3" s="25">
        <v>20</v>
      </c>
      <c r="F3">
        <f t="shared" ref="F3:F32" si="0">AVERAGE(B3:D3)</f>
        <v>5.5333333333333339E-2</v>
      </c>
      <c r="G3" s="28">
        <f t="shared" ref="G3:G32" si="1">LN(F3)</f>
        <v>-2.8943797792937036</v>
      </c>
      <c r="H3" s="27">
        <f>(($F$30-F3)/$F$30)*100</f>
        <v>93.854128100703434</v>
      </c>
      <c r="I3" s="28">
        <f t="shared" ref="I3:I9" si="2">LN(E3)</f>
        <v>2.9957322735539909</v>
      </c>
    </row>
    <row r="4" spans="1:9">
      <c r="A4" t="s">
        <v>79</v>
      </c>
      <c r="B4" s="24">
        <v>0.107</v>
      </c>
      <c r="C4" s="24">
        <v>0.107</v>
      </c>
      <c r="D4" s="24">
        <v>0.10100000000000001</v>
      </c>
      <c r="E4" s="25">
        <v>8</v>
      </c>
      <c r="F4">
        <f t="shared" si="0"/>
        <v>0.105</v>
      </c>
      <c r="G4" s="28">
        <f t="shared" si="1"/>
        <v>-2.2537949288246137</v>
      </c>
      <c r="H4" s="27">
        <f>(($F$30-F4)/$F$30)*100</f>
        <v>88.337652721214369</v>
      </c>
      <c r="I4" s="28">
        <f t="shared" si="2"/>
        <v>2.0794415416798357</v>
      </c>
    </row>
    <row r="5" spans="1:9">
      <c r="A5" t="s">
        <v>80</v>
      </c>
      <c r="B5" s="24">
        <v>0.183</v>
      </c>
      <c r="C5" s="24">
        <v>0.185</v>
      </c>
      <c r="D5" s="24">
        <v>0.2</v>
      </c>
      <c r="E5" s="26">
        <v>4</v>
      </c>
      <c r="F5">
        <f t="shared" si="0"/>
        <v>0.18933333333333335</v>
      </c>
      <c r="G5" s="28">
        <f t="shared" si="1"/>
        <v>-1.6642461489290954</v>
      </c>
      <c r="H5" s="27">
        <f>(($F$30-F5)/$F$30)*100</f>
        <v>78.970751573491299</v>
      </c>
      <c r="I5" s="28">
        <f t="shared" si="2"/>
        <v>1.3862943611198906</v>
      </c>
    </row>
    <row r="6" spans="1:9">
      <c r="A6" t="s">
        <v>81</v>
      </c>
      <c r="B6" s="24">
        <v>0.28000000000000003</v>
      </c>
      <c r="C6" s="24">
        <v>0.28799999999999998</v>
      </c>
      <c r="D6" s="24">
        <v>0.30299999999999999</v>
      </c>
      <c r="E6" s="26">
        <v>2</v>
      </c>
      <c r="F6">
        <f t="shared" si="0"/>
        <v>0.29033333333333333</v>
      </c>
      <c r="G6" s="28">
        <f t="shared" si="1"/>
        <v>-1.2367255907977439</v>
      </c>
      <c r="H6" s="27">
        <f>(($F$30-F6)/$F$30)*100</f>
        <v>67.752684191040359</v>
      </c>
      <c r="I6" s="28">
        <f t="shared" si="2"/>
        <v>0.69314718055994529</v>
      </c>
    </row>
    <row r="7" spans="1:9">
      <c r="A7" t="s">
        <v>82</v>
      </c>
      <c r="B7" s="24">
        <v>0.42799999999999999</v>
      </c>
      <c r="C7" s="24">
        <v>0.47899999999999998</v>
      </c>
      <c r="D7" s="24">
        <v>0.46500000000000002</v>
      </c>
      <c r="E7" s="26">
        <v>1</v>
      </c>
      <c r="F7">
        <f t="shared" si="0"/>
        <v>0.45733333333333337</v>
      </c>
      <c r="G7" s="28">
        <f t="shared" si="1"/>
        <v>-0.78234275936441611</v>
      </c>
      <c r="H7" s="27">
        <f>(($F$30-F7)/$F$30)*100</f>
        <v>49.203998519067007</v>
      </c>
      <c r="I7" s="28">
        <f t="shared" si="2"/>
        <v>0</v>
      </c>
    </row>
    <row r="8" spans="1:9">
      <c r="A8" t="s">
        <v>83</v>
      </c>
      <c r="B8" s="24">
        <v>0.58199999999999996</v>
      </c>
      <c r="C8" s="24">
        <v>0.65100000000000002</v>
      </c>
      <c r="D8" s="24">
        <v>0.64300000000000002</v>
      </c>
      <c r="E8" s="26">
        <v>0.5</v>
      </c>
      <c r="F8">
        <f t="shared" si="0"/>
        <v>0.62533333333333341</v>
      </c>
      <c r="G8" s="28">
        <f t="shared" si="1"/>
        <v>-0.46947043808407662</v>
      </c>
      <c r="H8" s="27">
        <f>(($F$30-F8)/$F$30)*100</f>
        <v>30.544242873009985</v>
      </c>
      <c r="I8" s="28">
        <f t="shared" si="2"/>
        <v>-0.69314718055994529</v>
      </c>
    </row>
    <row r="9" spans="1:9">
      <c r="A9" t="s">
        <v>84</v>
      </c>
      <c r="B9" s="24">
        <v>0.751</v>
      </c>
      <c r="C9" s="24">
        <v>0.71699999999999997</v>
      </c>
      <c r="D9" s="24">
        <v>0.752</v>
      </c>
      <c r="E9" s="26">
        <v>0.25</v>
      </c>
      <c r="F9">
        <f t="shared" si="0"/>
        <v>0.73999999999999988</v>
      </c>
      <c r="G9" s="28">
        <f t="shared" si="1"/>
        <v>-0.30110509278392178</v>
      </c>
      <c r="H9" s="27">
        <f>(($F$30-F9)/$F$30)*100</f>
        <v>17.808219178082204</v>
      </c>
      <c r="I9" s="28">
        <f t="shared" si="2"/>
        <v>-1.3862943611198906</v>
      </c>
    </row>
    <row r="10" spans="1:9">
      <c r="A10">
        <v>41</v>
      </c>
      <c r="B10" s="24">
        <v>0.78700000000000003</v>
      </c>
      <c r="C10" s="24">
        <v>0.78100000000000003</v>
      </c>
      <c r="D10" s="24">
        <v>0.751</v>
      </c>
      <c r="E10" s="26">
        <v>10</v>
      </c>
      <c r="F10">
        <f t="shared" si="0"/>
        <v>0.77300000000000002</v>
      </c>
      <c r="G10" s="28">
        <f t="shared" si="1"/>
        <v>-0.25747623039471507</v>
      </c>
      <c r="H10" s="27"/>
    </row>
    <row r="11" spans="1:9">
      <c r="A11">
        <v>17</v>
      </c>
      <c r="B11" s="24">
        <v>0.64</v>
      </c>
      <c r="C11" s="24">
        <v>0.66</v>
      </c>
      <c r="D11" s="24">
        <v>0.66500000000000004</v>
      </c>
      <c r="E11" s="26">
        <v>10</v>
      </c>
      <c r="F11">
        <f t="shared" si="0"/>
        <v>0.65500000000000003</v>
      </c>
      <c r="G11" s="28">
        <f t="shared" si="1"/>
        <v>-0.42312004334688508</v>
      </c>
      <c r="H11" s="27"/>
    </row>
    <row r="12" spans="1:9">
      <c r="A12">
        <v>28</v>
      </c>
      <c r="B12" s="24">
        <v>0.30299999999999999</v>
      </c>
      <c r="C12" s="24">
        <v>0.308</v>
      </c>
      <c r="D12" s="24">
        <v>0.28999999999999998</v>
      </c>
      <c r="E12" s="26">
        <v>10</v>
      </c>
      <c r="F12">
        <f t="shared" si="0"/>
        <v>0.30033333333333334</v>
      </c>
      <c r="G12" s="28">
        <f t="shared" si="1"/>
        <v>-1.2028623100419089</v>
      </c>
      <c r="H12" s="27"/>
    </row>
    <row r="13" spans="1:9">
      <c r="A13">
        <v>34</v>
      </c>
      <c r="B13" s="24">
        <v>0.48499999999999999</v>
      </c>
      <c r="C13" s="24">
        <v>0.45900000000000002</v>
      </c>
      <c r="D13" s="24">
        <v>0.51800000000000002</v>
      </c>
      <c r="E13" s="26">
        <v>10</v>
      </c>
      <c r="F13">
        <f t="shared" si="0"/>
        <v>0.48733333333333334</v>
      </c>
      <c r="G13" s="28">
        <f t="shared" si="1"/>
        <v>-0.71880692734052287</v>
      </c>
      <c r="H13" s="27"/>
    </row>
    <row r="14" spans="1:9">
      <c r="A14">
        <v>38</v>
      </c>
      <c r="B14" s="24">
        <v>0.69899999999999995</v>
      </c>
      <c r="C14" s="24">
        <v>0.68500000000000005</v>
      </c>
      <c r="D14" s="24">
        <v>0.68300000000000005</v>
      </c>
      <c r="E14" s="26">
        <v>10</v>
      </c>
      <c r="F14">
        <f t="shared" si="0"/>
        <v>0.68900000000000006</v>
      </c>
      <c r="G14" s="28">
        <f t="shared" si="1"/>
        <v>-0.37251400796847839</v>
      </c>
      <c r="H14" s="27"/>
    </row>
    <row r="15" spans="1:9">
      <c r="A15">
        <v>14</v>
      </c>
      <c r="B15" s="24">
        <v>0.39700000000000002</v>
      </c>
      <c r="C15" s="24">
        <v>0.36599999999999999</v>
      </c>
      <c r="D15" s="24">
        <v>0.33500000000000002</v>
      </c>
      <c r="E15" s="26">
        <v>10</v>
      </c>
      <c r="F15">
        <f t="shared" si="0"/>
        <v>0.36600000000000005</v>
      </c>
      <c r="G15" s="28">
        <f t="shared" si="1"/>
        <v>-1.0051219455807707</v>
      </c>
      <c r="H15" s="27"/>
    </row>
    <row r="16" spans="1:9">
      <c r="A16">
        <v>44</v>
      </c>
      <c r="B16" s="24">
        <v>0.54600000000000004</v>
      </c>
      <c r="C16" s="24">
        <v>0.57399999999999995</v>
      </c>
      <c r="D16" s="24">
        <v>0.53700000000000003</v>
      </c>
      <c r="E16" s="26">
        <v>10</v>
      </c>
      <c r="F16">
        <f t="shared" si="0"/>
        <v>0.55233333333333334</v>
      </c>
      <c r="G16" s="28">
        <f t="shared" si="1"/>
        <v>-0.59360355022368383</v>
      </c>
      <c r="H16" s="27"/>
    </row>
    <row r="17" spans="1:8">
      <c r="A17">
        <v>47</v>
      </c>
      <c r="B17" s="24">
        <v>0.53</v>
      </c>
      <c r="C17" s="24">
        <v>0.53</v>
      </c>
      <c r="D17" s="24">
        <v>0.59699999999999998</v>
      </c>
      <c r="E17" s="26">
        <v>10</v>
      </c>
      <c r="F17">
        <f t="shared" si="0"/>
        <v>0.55233333333333334</v>
      </c>
      <c r="G17" s="28">
        <f t="shared" si="1"/>
        <v>-0.59360355022368383</v>
      </c>
      <c r="H17" s="27"/>
    </row>
    <row r="18" spans="1:8">
      <c r="A18">
        <v>50</v>
      </c>
      <c r="B18" s="24">
        <v>0.36899999999999999</v>
      </c>
      <c r="C18" s="24">
        <v>0.34899999999999998</v>
      </c>
      <c r="D18" s="24">
        <v>0.3</v>
      </c>
      <c r="E18" s="26">
        <v>10</v>
      </c>
      <c r="F18">
        <f t="shared" si="0"/>
        <v>0.33933333333333332</v>
      </c>
      <c r="G18" s="28">
        <f t="shared" si="1"/>
        <v>-1.0807723705397787</v>
      </c>
      <c r="H18" s="27"/>
    </row>
    <row r="19" spans="1:8">
      <c r="A19">
        <v>53</v>
      </c>
      <c r="B19" s="24">
        <v>0.40899999999999997</v>
      </c>
      <c r="C19" s="24">
        <v>0.40799999999999997</v>
      </c>
      <c r="D19" s="24">
        <v>0.39800000000000002</v>
      </c>
      <c r="E19" s="26">
        <v>10</v>
      </c>
      <c r="F19">
        <f t="shared" si="0"/>
        <v>0.40499999999999997</v>
      </c>
      <c r="G19" s="28">
        <f t="shared" si="1"/>
        <v>-0.90386821187559796</v>
      </c>
      <c r="H19" s="27"/>
    </row>
    <row r="20" spans="1:8">
      <c r="A20">
        <v>56</v>
      </c>
      <c r="B20" s="24">
        <v>0.46400000000000002</v>
      </c>
      <c r="C20" s="24">
        <v>0.441</v>
      </c>
      <c r="D20" s="24">
        <v>0.46400000000000002</v>
      </c>
      <c r="E20" s="26">
        <v>10</v>
      </c>
      <c r="F20">
        <f t="shared" si="0"/>
        <v>0.45633333333333331</v>
      </c>
      <c r="G20" s="28">
        <f t="shared" si="1"/>
        <v>-0.7845317423617979</v>
      </c>
      <c r="H20" s="27"/>
    </row>
    <row r="21" spans="1:8">
      <c r="A21">
        <v>59</v>
      </c>
      <c r="B21" s="24">
        <v>0.45700000000000002</v>
      </c>
      <c r="C21" s="24">
        <v>0.46100000000000002</v>
      </c>
      <c r="D21" s="24">
        <v>0.48799999999999999</v>
      </c>
      <c r="E21" s="26">
        <v>10</v>
      </c>
      <c r="F21">
        <f t="shared" si="0"/>
        <v>0.46866666666666673</v>
      </c>
      <c r="G21" s="28">
        <f t="shared" si="1"/>
        <v>-0.75786349527963637</v>
      </c>
      <c r="H21" s="27"/>
    </row>
    <row r="22" spans="1:8">
      <c r="A22">
        <v>233</v>
      </c>
      <c r="B22" s="24">
        <v>0.70399999999999996</v>
      </c>
      <c r="C22" s="24">
        <v>0.66900000000000004</v>
      </c>
      <c r="D22" s="24">
        <v>0.65600000000000003</v>
      </c>
      <c r="E22" s="26">
        <v>10</v>
      </c>
      <c r="F22">
        <f t="shared" si="0"/>
        <v>0.67633333333333334</v>
      </c>
      <c r="G22" s="28">
        <f t="shared" si="1"/>
        <v>-0.39106922782443199</v>
      </c>
      <c r="H22" s="27"/>
    </row>
    <row r="23" spans="1:8">
      <c r="A23">
        <v>236</v>
      </c>
      <c r="B23" s="24">
        <v>0.64200000000000002</v>
      </c>
      <c r="C23" s="24">
        <v>0.59599999999999997</v>
      </c>
      <c r="D23" s="24">
        <v>0.64400000000000002</v>
      </c>
      <c r="E23" s="26">
        <v>10</v>
      </c>
      <c r="F23">
        <f t="shared" si="0"/>
        <v>0.62733333333333341</v>
      </c>
      <c r="G23" s="28">
        <f t="shared" si="1"/>
        <v>-0.46627724750492167</v>
      </c>
      <c r="H23" s="27"/>
    </row>
    <row r="24" spans="1:8">
      <c r="A24">
        <v>266</v>
      </c>
      <c r="B24" s="24">
        <v>0.51</v>
      </c>
      <c r="C24" s="24">
        <v>0.502</v>
      </c>
      <c r="D24" s="24">
        <v>0.52</v>
      </c>
      <c r="E24" s="26">
        <v>10</v>
      </c>
      <c r="F24">
        <f t="shared" si="0"/>
        <v>0.51066666666666671</v>
      </c>
      <c r="G24" s="28">
        <f t="shared" si="1"/>
        <v>-0.67203821734971003</v>
      </c>
      <c r="H24" s="27"/>
    </row>
    <row r="25" spans="1:8">
      <c r="A25">
        <v>278</v>
      </c>
      <c r="B25" s="24">
        <v>0.83899999999999997</v>
      </c>
      <c r="C25" s="24">
        <v>0.84099999999999997</v>
      </c>
      <c r="D25" s="24">
        <v>0.85599999999999998</v>
      </c>
      <c r="E25" s="26">
        <v>10</v>
      </c>
      <c r="F25">
        <f t="shared" si="0"/>
        <v>0.84533333333333338</v>
      </c>
      <c r="G25" s="28">
        <f t="shared" si="1"/>
        <v>-0.16802425209313016</v>
      </c>
      <c r="H25" s="27"/>
    </row>
    <row r="26" spans="1:8">
      <c r="A26">
        <v>367</v>
      </c>
      <c r="B26" s="24">
        <v>0.67700000000000005</v>
      </c>
      <c r="C26" s="24">
        <v>0.65400000000000003</v>
      </c>
      <c r="D26" s="24">
        <v>0.63400000000000001</v>
      </c>
      <c r="E26" s="26">
        <v>10</v>
      </c>
      <c r="F26">
        <f t="shared" si="0"/>
        <v>0.65499999999999992</v>
      </c>
      <c r="G26" s="28">
        <f t="shared" si="1"/>
        <v>-0.42312004334688524</v>
      </c>
      <c r="H26" s="27"/>
    </row>
    <row r="27" spans="1:8">
      <c r="A27">
        <v>373</v>
      </c>
      <c r="B27" s="24">
        <v>0.78100000000000003</v>
      </c>
      <c r="C27" s="24">
        <v>0.77300000000000002</v>
      </c>
      <c r="D27" s="24">
        <v>0.80600000000000005</v>
      </c>
      <c r="E27" s="26">
        <v>10</v>
      </c>
      <c r="F27">
        <f t="shared" si="0"/>
        <v>0.78666666666666674</v>
      </c>
      <c r="G27" s="28">
        <f t="shared" si="1"/>
        <v>-0.23995066963059089</v>
      </c>
      <c r="H27" s="27"/>
    </row>
    <row r="28" spans="1:8">
      <c r="A28">
        <v>376</v>
      </c>
      <c r="B28" s="24">
        <v>0.48299999999999998</v>
      </c>
      <c r="C28" s="24">
        <v>0.47599999999999998</v>
      </c>
      <c r="D28" s="24">
        <v>0.48599999999999999</v>
      </c>
      <c r="E28" s="26">
        <v>10</v>
      </c>
      <c r="F28">
        <f t="shared" si="0"/>
        <v>0.48166666666666663</v>
      </c>
      <c r="G28" s="28">
        <f t="shared" si="1"/>
        <v>-0.73050296710371432</v>
      </c>
      <c r="H28" s="27"/>
    </row>
    <row r="29" spans="1:8">
      <c r="A29">
        <v>379</v>
      </c>
      <c r="B29" s="24">
        <v>0.66</v>
      </c>
      <c r="C29" s="24">
        <v>0.66200000000000003</v>
      </c>
      <c r="D29" s="24">
        <v>0.71099999999999997</v>
      </c>
      <c r="E29" s="26">
        <v>10</v>
      </c>
      <c r="F29">
        <f t="shared" si="0"/>
        <v>0.67766666666666664</v>
      </c>
      <c r="G29" s="28">
        <f t="shared" si="1"/>
        <v>-0.38909975402190017</v>
      </c>
      <c r="H29" s="27"/>
    </row>
    <row r="30" spans="1:8">
      <c r="A30" t="s">
        <v>85</v>
      </c>
      <c r="B30" s="24">
        <v>0.88100000000000001</v>
      </c>
      <c r="C30" s="24">
        <v>0.90800000000000003</v>
      </c>
      <c r="D30" s="24">
        <v>0.91200000000000003</v>
      </c>
      <c r="F30">
        <f t="shared" si="0"/>
        <v>0.90033333333333332</v>
      </c>
      <c r="G30" s="28">
        <f t="shared" si="1"/>
        <v>-0.10499021385763119</v>
      </c>
    </row>
    <row r="31" spans="1:8">
      <c r="A31" t="s">
        <v>86</v>
      </c>
      <c r="B31" s="24">
        <v>0.84599999999999997</v>
      </c>
      <c r="C31" s="24">
        <v>0.872</v>
      </c>
      <c r="D31" s="24">
        <v>0.85399999999999998</v>
      </c>
      <c r="F31">
        <f t="shared" si="0"/>
        <v>0.85733333333333339</v>
      </c>
      <c r="G31" s="28">
        <f t="shared" si="1"/>
        <v>-0.15392848229273667</v>
      </c>
    </row>
    <row r="32" spans="1:8">
      <c r="A32" t="s">
        <v>87</v>
      </c>
      <c r="B32" s="24">
        <v>0.90500000000000003</v>
      </c>
      <c r="C32" s="24">
        <v>0.91900000000000004</v>
      </c>
      <c r="D32" s="24">
        <v>0.91400000000000003</v>
      </c>
      <c r="F32">
        <f t="shared" si="0"/>
        <v>0.91266666666666663</v>
      </c>
      <c r="G32" s="28">
        <f t="shared" si="1"/>
        <v>-9.1384561801852587E-2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Plate 1 - Sheet1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Emma Timmins-Schiffman</cp:lastModifiedBy>
  <dcterms:created xsi:type="dcterms:W3CDTF">2011-01-18T20:51:17Z</dcterms:created>
  <dcterms:modified xsi:type="dcterms:W3CDTF">2013-11-25T20:36:49Z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9.0</vt:lpwstr>
  </property>
</Properties>
</file>